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\Desktop\Excel_opgaver\"/>
    </mc:Choice>
  </mc:AlternateContent>
  <xr:revisionPtr revIDLastSave="0" documentId="13_ncr:1_{0B2D7FAE-D24C-4416-945F-1DEA663EF423}" xr6:coauthVersionLast="47" xr6:coauthVersionMax="47" xr10:uidLastSave="{00000000-0000-0000-0000-000000000000}"/>
  <bookViews>
    <workbookView xWindow="-120" yWindow="-120" windowWidth="29040" windowHeight="15720" activeTab="4" xr2:uid="{A902F379-DBBE-47E0-9EC2-0F5A8A001CC2}"/>
  </bookViews>
  <sheets>
    <sheet name="Start" sheetId="5" r:id="rId1"/>
    <sheet name="Opgave1" sheetId="2" r:id="rId2"/>
    <sheet name="Opgave2" sheetId="3" r:id="rId3"/>
    <sheet name="Opgave3" sheetId="4" r:id="rId4"/>
    <sheet name="Facit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4" i="6" l="1"/>
  <c r="AK8" i="6"/>
  <c r="AK11" i="6"/>
  <c r="AK17" i="6"/>
  <c r="AK19" i="6"/>
  <c r="Y22" i="6"/>
  <c r="Y21" i="6"/>
  <c r="Y15" i="6"/>
  <c r="Y12" i="6"/>
  <c r="Y10" i="6"/>
  <c r="Y8" i="6"/>
  <c r="Y6" i="6"/>
  <c r="Y4" i="6"/>
  <c r="M23" i="6"/>
  <c r="J23" i="6"/>
  <c r="G23" i="6"/>
  <c r="D23" i="6"/>
  <c r="M11" i="6"/>
  <c r="J11" i="6"/>
  <c r="G11" i="6"/>
  <c r="D11" i="6"/>
  <c r="AK22" i="6" l="1"/>
</calcChain>
</file>

<file path=xl/sharedStrings.xml><?xml version="1.0" encoding="utf-8"?>
<sst xmlns="http://schemas.openxmlformats.org/spreadsheetml/2006/main" count="123" uniqueCount="50">
  <si>
    <t>EXCEL - ØVELSER - TRIN 1</t>
  </si>
  <si>
    <t>Dine kompetencemål:</t>
  </si>
  <si>
    <t>Du vælger selv hvilke øvelser du arbejder med, du skal blot sikre dig at</t>
  </si>
  <si>
    <t>du er kommet godt omkring kompetencemålene for dette trin således</t>
  </si>
  <si>
    <t>at du er lidt mere sikker i at benytte Word både privat og på dit job.</t>
  </si>
  <si>
    <t>Du er meget velkommen til at tage egne emner med som du kan</t>
  </si>
  <si>
    <t>benytte privat eller på jobbet.</t>
  </si>
  <si>
    <r>
      <rPr>
        <sz val="11"/>
        <color theme="0"/>
        <rFont val="Wingdings"/>
        <charset val="2"/>
      </rPr>
      <t>ü</t>
    </r>
    <r>
      <rPr>
        <sz val="11"/>
        <color theme="0"/>
        <rFont val="Arial Nova"/>
        <family val="2"/>
      </rPr>
      <t xml:space="preserve"> Excels brugerflade og menuer</t>
    </r>
  </si>
  <si>
    <t>Har grundlægende kendskab til:</t>
  </si>
  <si>
    <r>
      <rPr>
        <sz val="11"/>
        <color theme="0"/>
        <rFont val="Wingdings"/>
        <charset val="2"/>
      </rPr>
      <t>ü</t>
    </r>
    <r>
      <rPr>
        <sz val="11"/>
        <color theme="0"/>
        <rFont val="Arial Nova"/>
        <family val="2"/>
      </rPr>
      <t xml:space="preserve"> Excels indbyggede funktioner og basale formler med de 4 regnearter</t>
    </r>
  </si>
  <si>
    <r>
      <rPr>
        <sz val="11"/>
        <color theme="0"/>
        <rFont val="Wingdings"/>
        <charset val="2"/>
      </rPr>
      <t>ü</t>
    </r>
    <r>
      <rPr>
        <sz val="11"/>
        <color theme="0"/>
        <rFont val="Arial Nova"/>
        <family val="2"/>
      </rPr>
      <t xml:space="preserve"> Brug af simple skabeloner (budget, skema og lister)</t>
    </r>
  </si>
  <si>
    <r>
      <rPr>
        <sz val="11"/>
        <color theme="0"/>
        <rFont val="Wingdings"/>
        <charset val="2"/>
      </rPr>
      <t>ü</t>
    </r>
    <r>
      <rPr>
        <sz val="11"/>
        <color theme="0"/>
        <rFont val="Arial Nova"/>
        <family val="2"/>
      </rPr>
      <t xml:space="preserve"> At gemme fremstillede regneark, både lokalt og i skyen (office.com)</t>
    </r>
  </si>
  <si>
    <r>
      <rPr>
        <sz val="11"/>
        <color theme="0"/>
        <rFont val="Wingdings"/>
        <charset val="2"/>
      </rPr>
      <t>ü</t>
    </r>
    <r>
      <rPr>
        <sz val="11"/>
        <color theme="0"/>
        <rFont val="Arial Nova"/>
        <family val="2"/>
      </rPr>
      <t xml:space="preserve"> At dele dokumenter til samarbejde med andre</t>
    </r>
  </si>
  <si>
    <t>Du skal i denne øvelse skal du sammentælle tallene i de enkelte lister</t>
  </si>
  <si>
    <t>I alt</t>
  </si>
  <si>
    <t>Du kan benytte formler som =sum(celle 1 + celle2. ..)</t>
  </si>
  <si>
    <t>Eller benytte Autosum</t>
  </si>
  <si>
    <t>SAMMENTÆLLING</t>
  </si>
  <si>
    <t>SAMMENTÆLLING PÅ TVÆRS</t>
  </si>
  <si>
    <t>Du skal i denne øvelse skal du sammentælle tallene på tværs af regnearket</t>
  </si>
  <si>
    <t xml:space="preserve"> </t>
  </si>
  <si>
    <t>3 biler</t>
  </si>
  <si>
    <t>5 biler</t>
  </si>
  <si>
    <t>7 biler</t>
  </si>
  <si>
    <t>2 biler</t>
  </si>
  <si>
    <t>4 biler</t>
  </si>
  <si>
    <t>8 biler</t>
  </si>
  <si>
    <t>I alt biler</t>
  </si>
  <si>
    <t>1 time</t>
  </si>
  <si>
    <t>4 timer</t>
  </si>
  <si>
    <t>3 timer</t>
  </si>
  <si>
    <t>17 timer</t>
  </si>
  <si>
    <t>33 timer</t>
  </si>
  <si>
    <t>5 timer</t>
  </si>
  <si>
    <t>7 timer</t>
  </si>
  <si>
    <t>2 timer</t>
  </si>
  <si>
    <t>I alt timer</t>
  </si>
  <si>
    <t>Piskefløde</t>
  </si>
  <si>
    <t>Sødmælk</t>
  </si>
  <si>
    <t>OPGAVE 1</t>
  </si>
  <si>
    <t>OPGAVE 2</t>
  </si>
  <si>
    <t>OPGAVE 3</t>
  </si>
  <si>
    <t>Du skal i denne øvelse skal du sammentælle alle tal i de forskelligt farvede felter</t>
  </si>
  <si>
    <t>I alt alle grønne tal</t>
  </si>
  <si>
    <t>I alt alle grå tal</t>
  </si>
  <si>
    <t>Alle tal i alt</t>
  </si>
  <si>
    <t>I alt alle lilla tal</t>
  </si>
  <si>
    <t>I  alt alle blå tal</t>
  </si>
  <si>
    <t>I alt alle hvide tal</t>
  </si>
  <si>
    <t>Du skal efterfølgende gemme det udregnede regneark på dit OneDrive på Office.com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</si>
</sst>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0"/>
      <name val="Arial Nova"/>
      <family val="2"/>
    </font>
    <font>
      <sz val="22"/>
      <color theme="0"/>
      <name val="Arial Nova"/>
      <family val="2"/>
    </font>
    <font>
      <sz val="12"/>
      <color theme="0"/>
      <name val="Arial Nova"/>
      <family val="2"/>
    </font>
    <font>
      <sz val="11"/>
      <color theme="0"/>
      <name val="Wingdings"/>
      <charset val="2"/>
    </font>
    <font>
      <sz val="11"/>
      <color theme="0"/>
      <name val="Arial Nova"/>
      <family val="2"/>
      <charset val="2"/>
    </font>
    <font>
      <sz val="20"/>
      <color theme="0"/>
      <name val="Arial Nova"/>
      <family val="2"/>
    </font>
    <font>
      <sz val="20"/>
      <color theme="0"/>
      <name val="Arial Narrow"/>
      <family val="2"/>
    </font>
    <font>
      <i/>
      <sz val="11"/>
      <color theme="0"/>
      <name val="Arial Nov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2" borderId="0" xfId="0" applyFont="1" applyFill="1"/>
    <xf numFmtId="0" fontId="0" fillId="3" borderId="0" xfId="0" applyFill="1"/>
    <xf numFmtId="0" fontId="7" fillId="2" borderId="0" xfId="0" applyFont="1" applyFill="1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0" fillId="0" borderId="0" xfId="0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10" fillId="2" borderId="0" xfId="0" applyFont="1" applyFill="1"/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139063</xdr:colOff>
      <xdr:row>4</xdr:row>
      <xdr:rowOff>99060</xdr:rowOff>
    </xdr:from>
    <xdr:to>
      <xdr:col>19</xdr:col>
      <xdr:colOff>594358</xdr:colOff>
      <xdr:row>9</xdr:row>
      <xdr:rowOff>144780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D9D9EF8-503C-3B3A-B743-C83460A7D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1863" y="830580"/>
          <a:ext cx="1064895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554820</xdr:colOff>
      <xdr:row>4</xdr:row>
      <xdr:rowOff>160020</xdr:rowOff>
    </xdr:from>
    <xdr:to>
      <xdr:col>5</xdr:col>
      <xdr:colOff>114300</xdr:colOff>
      <xdr:row>11</xdr:row>
      <xdr:rowOff>119538</xdr:rowOff>
    </xdr:to>
    <xdr:pic>
      <xdr:nvPicPr>
        <xdr:cNvPr id="3" name="Billede 2" descr="Lommeregnertastatur">
          <a:extLst>
            <a:ext uri="{FF2B5EF4-FFF2-40B4-BE49-F238E27FC236}">
              <a16:creationId xmlns:a16="http://schemas.microsoft.com/office/drawing/2014/main" id="{80363379-9184-C428-EEBC-1F49515E2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420" y="906780"/>
          <a:ext cx="1997880" cy="12549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579120</xdr:colOff>
      <xdr:row>4</xdr:row>
      <xdr:rowOff>152400</xdr:rowOff>
    </xdr:from>
    <xdr:to>
      <xdr:col>5</xdr:col>
      <xdr:colOff>138600</xdr:colOff>
      <xdr:row>11</xdr:row>
      <xdr:rowOff>73818</xdr:rowOff>
    </xdr:to>
    <xdr:pic>
      <xdr:nvPicPr>
        <xdr:cNvPr id="2" name="Billede 1" descr="Lommeregnertastatur">
          <a:extLst>
            <a:ext uri="{FF2B5EF4-FFF2-40B4-BE49-F238E27FC236}">
              <a16:creationId xmlns:a16="http://schemas.microsoft.com/office/drawing/2014/main" id="{0E82FFAE-A490-44BF-B810-9835843B2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20" y="883920"/>
          <a:ext cx="1997880" cy="12549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554820</xdr:colOff>
      <xdr:row>4</xdr:row>
      <xdr:rowOff>160020</xdr:rowOff>
    </xdr:from>
    <xdr:to>
      <xdr:col>5</xdr:col>
      <xdr:colOff>114300</xdr:colOff>
      <xdr:row>11</xdr:row>
      <xdr:rowOff>119538</xdr:rowOff>
    </xdr:to>
    <xdr:pic>
      <xdr:nvPicPr>
        <xdr:cNvPr id="2" name="Billede 1" descr="Lommeregnertastatur">
          <a:extLst>
            <a:ext uri="{FF2B5EF4-FFF2-40B4-BE49-F238E27FC236}">
              <a16:creationId xmlns:a16="http://schemas.microsoft.com/office/drawing/2014/main" id="{4CF24A01-042E-4AD4-9852-91B749226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420" y="1028700"/>
          <a:ext cx="1997880" cy="12549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B4ED9-8C9A-4D3E-9EF6-24CED41AB03D}">
  <dimension ref="A1:W27"/>
  <sheetViews>
    <sheetView workbookViewId="0">
      <selection activeCell="I20" sqref="I20"/>
    </sheetView>
  </sheetViews>
  <sheetFormatPr defaultRowHeight="15" x14ac:dyDescent="0.25"/>
  <cols>
    <col min="1" max="1" width="5.28515625" customWidth="1"/>
  </cols>
  <sheetData>
    <row r="1" spans="1:23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x14ac:dyDescent="0.25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"/>
      <c r="W3" s="4"/>
    </row>
    <row r="4" spans="1:23" x14ac:dyDescent="0.25">
      <c r="A4" s="4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4"/>
      <c r="W4" s="4"/>
    </row>
    <row r="5" spans="1:23" x14ac:dyDescent="0.25">
      <c r="A5" s="4"/>
      <c r="B5" s="1"/>
      <c r="C5" s="20" t="s">
        <v>0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1"/>
      <c r="O5" s="1"/>
      <c r="P5" s="1"/>
      <c r="Q5" s="1"/>
      <c r="R5" s="1"/>
      <c r="S5" s="1"/>
      <c r="T5" s="1"/>
      <c r="U5" s="1"/>
      <c r="V5" s="4"/>
      <c r="W5" s="4"/>
    </row>
    <row r="6" spans="1:23" x14ac:dyDescent="0.25">
      <c r="A6" s="4"/>
      <c r="B6" s="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1"/>
      <c r="O6" s="1"/>
      <c r="P6" s="1"/>
      <c r="Q6" s="1"/>
      <c r="R6" s="1"/>
      <c r="S6" s="1"/>
      <c r="T6" s="1"/>
      <c r="U6" s="1"/>
      <c r="V6" s="4"/>
      <c r="W6" s="4"/>
    </row>
    <row r="7" spans="1:23" x14ac:dyDescent="0.25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4"/>
      <c r="W7" s="4"/>
    </row>
    <row r="8" spans="1:23" ht="15.75" x14ac:dyDescent="0.25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" t="s">
        <v>1</v>
      </c>
      <c r="O8" s="1"/>
      <c r="P8" s="1"/>
      <c r="Q8" s="1"/>
      <c r="R8" s="1"/>
      <c r="S8" s="1"/>
      <c r="T8" s="1"/>
      <c r="U8" s="1"/>
      <c r="V8" s="4"/>
      <c r="W8" s="4"/>
    </row>
    <row r="9" spans="1:23" ht="15.75" x14ac:dyDescent="0.25">
      <c r="A9" s="4"/>
      <c r="B9" s="1"/>
      <c r="C9" s="3" t="s">
        <v>2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4"/>
      <c r="W9" s="4"/>
    </row>
    <row r="10" spans="1:23" ht="15.75" x14ac:dyDescent="0.25">
      <c r="A10" s="4"/>
      <c r="B10" s="1"/>
      <c r="C10" s="3" t="s">
        <v>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2" t="s">
        <v>8</v>
      </c>
      <c r="O10" s="1"/>
      <c r="P10" s="1"/>
      <c r="Q10" s="1"/>
      <c r="R10" s="1"/>
      <c r="S10" s="1"/>
      <c r="T10" s="1"/>
      <c r="U10" s="1"/>
      <c r="V10" s="4"/>
      <c r="W10" s="4"/>
    </row>
    <row r="11" spans="1:23" ht="15.75" x14ac:dyDescent="0.25">
      <c r="A11" s="4"/>
      <c r="B11" s="1"/>
      <c r="C11" s="3" t="s">
        <v>4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4"/>
      <c r="W11" s="4"/>
    </row>
    <row r="12" spans="1:23" ht="15.75" x14ac:dyDescent="0.25">
      <c r="A12" s="4"/>
      <c r="B12" s="1"/>
      <c r="C12" s="3" t="s">
        <v>5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5" t="s">
        <v>7</v>
      </c>
      <c r="O12" s="2"/>
      <c r="P12" s="2"/>
      <c r="Q12" s="1"/>
      <c r="R12" s="1"/>
      <c r="S12" s="1"/>
      <c r="T12" s="1"/>
      <c r="U12" s="1"/>
      <c r="V12" s="4"/>
      <c r="W12" s="4"/>
    </row>
    <row r="13" spans="1:23" ht="15.75" x14ac:dyDescent="0.25">
      <c r="A13" s="4"/>
      <c r="B13" s="1"/>
      <c r="C13" s="3" t="s">
        <v>6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2"/>
      <c r="O13" s="2"/>
      <c r="P13" s="2"/>
      <c r="Q13" s="1"/>
      <c r="R13" s="1"/>
      <c r="S13" s="1"/>
      <c r="T13" s="1"/>
      <c r="U13" s="1"/>
      <c r="V13" s="4"/>
      <c r="W13" s="4"/>
    </row>
    <row r="14" spans="1:23" x14ac:dyDescent="0.25">
      <c r="A14" s="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5" t="s">
        <v>9</v>
      </c>
      <c r="O14" s="2"/>
      <c r="P14" s="2"/>
      <c r="Q14" s="1"/>
      <c r="R14" s="1"/>
      <c r="S14" s="1"/>
      <c r="T14" s="1"/>
      <c r="U14" s="1"/>
      <c r="V14" s="4"/>
      <c r="W14" s="4"/>
    </row>
    <row r="15" spans="1:23" x14ac:dyDescent="0.25">
      <c r="A15" s="4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2"/>
      <c r="O15" s="2"/>
      <c r="P15" s="2"/>
      <c r="Q15" s="1"/>
      <c r="R15" s="1"/>
      <c r="S15" s="1"/>
      <c r="T15" s="1"/>
      <c r="U15" s="1"/>
      <c r="V15" s="4"/>
      <c r="W15" s="4"/>
    </row>
    <row r="16" spans="1:23" x14ac:dyDescent="0.25">
      <c r="A16" s="4"/>
      <c r="B16" s="1"/>
      <c r="C16" s="19" t="s">
        <v>49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5" t="s">
        <v>10</v>
      </c>
      <c r="O16" s="2"/>
      <c r="P16" s="2"/>
      <c r="Q16" s="1"/>
      <c r="R16" s="1"/>
      <c r="S16" s="1"/>
      <c r="T16" s="1"/>
      <c r="U16" s="1"/>
      <c r="V16" s="4"/>
      <c r="W16" s="4"/>
    </row>
    <row r="17" spans="1:23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"/>
      <c r="O17" s="2"/>
      <c r="P17" s="2"/>
      <c r="Q17" s="1"/>
      <c r="R17" s="1"/>
      <c r="S17" s="1"/>
      <c r="T17" s="1"/>
      <c r="U17" s="1"/>
      <c r="V17" s="4"/>
      <c r="W17" s="4"/>
    </row>
    <row r="18" spans="1:23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5" t="s">
        <v>11</v>
      </c>
      <c r="O18" s="2"/>
      <c r="P18" s="2"/>
      <c r="Q18" s="1"/>
      <c r="R18" s="1"/>
      <c r="S18" s="1"/>
      <c r="T18" s="1"/>
      <c r="U18" s="1"/>
      <c r="V18" s="4"/>
      <c r="W18" s="4"/>
    </row>
    <row r="19" spans="1:23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"/>
      <c r="O19" s="2"/>
      <c r="P19" s="2"/>
      <c r="Q19" s="1"/>
      <c r="R19" s="1"/>
      <c r="S19" s="1"/>
      <c r="T19" s="1"/>
      <c r="U19" s="1"/>
      <c r="V19" s="4"/>
      <c r="W19" s="4"/>
    </row>
    <row r="20" spans="1:23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5" t="s">
        <v>12</v>
      </c>
      <c r="O20" s="2"/>
      <c r="P20" s="2"/>
      <c r="Q20" s="1"/>
      <c r="R20" s="1"/>
      <c r="S20" s="1"/>
      <c r="T20" s="1"/>
      <c r="U20" s="1"/>
      <c r="V20" s="4"/>
      <c r="W20" s="4"/>
    </row>
    <row r="21" spans="1:23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2"/>
      <c r="O21" s="2"/>
      <c r="P21" s="2"/>
      <c r="Q21" s="1"/>
      <c r="R21" s="1"/>
      <c r="S21" s="1"/>
      <c r="T21" s="1"/>
      <c r="U21" s="1"/>
      <c r="V21" s="4"/>
      <c r="W21" s="4"/>
    </row>
    <row r="22" spans="1:23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2"/>
      <c r="O22" s="2"/>
      <c r="P22" s="2"/>
      <c r="Q22" s="1"/>
      <c r="R22" s="1"/>
      <c r="S22" s="1"/>
      <c r="T22" s="1"/>
      <c r="U22" s="1"/>
      <c r="V22" s="4"/>
      <c r="W22" s="4"/>
    </row>
    <row r="23" spans="1:23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4"/>
      <c r="W23" s="4"/>
    </row>
    <row r="24" spans="1:23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4"/>
      <c r="W24" s="4"/>
    </row>
    <row r="25" spans="1:23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</sheetData>
  <mergeCells count="1">
    <mergeCell ref="C5:M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103A2-AA77-4791-B599-E7563822E851}">
  <dimension ref="B1:R24"/>
  <sheetViews>
    <sheetView workbookViewId="0">
      <selection activeCell="B2" sqref="B2:R25"/>
    </sheetView>
  </sheetViews>
  <sheetFormatPr defaultRowHeight="15" x14ac:dyDescent="0.25"/>
  <sheetData>
    <row r="1" spans="2:18" ht="24" customHeight="1" x14ac:dyDescent="0.25"/>
    <row r="2" spans="2:18" x14ac:dyDescent="0.25">
      <c r="B2" s="1"/>
      <c r="C2" s="1"/>
      <c r="D2" s="1"/>
      <c r="E2" s="1"/>
      <c r="F2" s="1"/>
      <c r="I2">
        <v>17</v>
      </c>
      <c r="L2">
        <v>13</v>
      </c>
      <c r="O2">
        <v>4332</v>
      </c>
      <c r="R2">
        <v>-3342</v>
      </c>
    </row>
    <row r="3" spans="2:18" x14ac:dyDescent="0.25">
      <c r="B3" s="1"/>
      <c r="C3" s="1"/>
      <c r="D3" s="1"/>
      <c r="E3" s="1"/>
      <c r="F3" s="1"/>
      <c r="I3">
        <v>43</v>
      </c>
      <c r="L3">
        <v>-34</v>
      </c>
      <c r="O3">
        <v>5443</v>
      </c>
      <c r="R3">
        <v>1932</v>
      </c>
    </row>
    <row r="4" spans="2:18" ht="15.75" x14ac:dyDescent="0.25">
      <c r="B4" s="1"/>
      <c r="C4" s="24" t="s">
        <v>17</v>
      </c>
      <c r="D4" s="24"/>
      <c r="E4" s="24"/>
      <c r="F4" s="1"/>
      <c r="I4">
        <v>45</v>
      </c>
      <c r="L4">
        <v>45</v>
      </c>
      <c r="O4">
        <v>8778</v>
      </c>
      <c r="R4">
        <v>3488</v>
      </c>
    </row>
    <row r="5" spans="2:18" x14ac:dyDescent="0.25">
      <c r="B5" s="1"/>
      <c r="C5" s="1"/>
      <c r="D5" s="1"/>
      <c r="E5" s="1"/>
      <c r="F5" s="1"/>
      <c r="I5">
        <v>87</v>
      </c>
      <c r="L5">
        <v>19</v>
      </c>
      <c r="O5">
        <v>8776</v>
      </c>
      <c r="R5">
        <v>5643</v>
      </c>
    </row>
    <row r="6" spans="2:18" x14ac:dyDescent="0.25">
      <c r="B6" s="1"/>
      <c r="C6" s="1"/>
      <c r="D6" s="1"/>
      <c r="E6" s="1"/>
      <c r="F6" s="1"/>
      <c r="I6">
        <v>54</v>
      </c>
      <c r="L6">
        <v>33</v>
      </c>
      <c r="O6">
        <v>2311</v>
      </c>
      <c r="R6">
        <v>-4325</v>
      </c>
    </row>
    <row r="7" spans="2:18" x14ac:dyDescent="0.25">
      <c r="B7" s="1"/>
      <c r="C7" s="1"/>
      <c r="D7" s="1"/>
      <c r="E7" s="1"/>
      <c r="F7" s="1"/>
      <c r="I7">
        <v>23</v>
      </c>
      <c r="L7">
        <v>-100</v>
      </c>
      <c r="O7">
        <v>7800</v>
      </c>
      <c r="R7">
        <v>-8000</v>
      </c>
    </row>
    <row r="8" spans="2:18" x14ac:dyDescent="0.25">
      <c r="B8" s="1"/>
      <c r="C8" s="1"/>
      <c r="D8" s="1"/>
      <c r="E8" s="1"/>
      <c r="F8" s="1"/>
      <c r="I8">
        <v>22</v>
      </c>
      <c r="L8">
        <v>2</v>
      </c>
      <c r="O8">
        <v>2322</v>
      </c>
      <c r="R8">
        <v>4998</v>
      </c>
    </row>
    <row r="9" spans="2:18" ht="15.75" thickBot="1" x14ac:dyDescent="0.3">
      <c r="B9" s="1"/>
      <c r="C9" s="1"/>
      <c r="D9" s="1"/>
      <c r="E9" s="1"/>
      <c r="F9" s="1"/>
      <c r="H9" t="s">
        <v>14</v>
      </c>
      <c r="I9" s="6"/>
      <c r="K9" t="s">
        <v>14</v>
      </c>
      <c r="L9" s="6"/>
      <c r="N9" t="s">
        <v>14</v>
      </c>
      <c r="O9" s="6"/>
      <c r="Q9" t="s">
        <v>14</v>
      </c>
      <c r="R9" s="6"/>
    </row>
    <row r="10" spans="2:18" ht="15.75" thickTop="1" x14ac:dyDescent="0.25">
      <c r="B10" s="1"/>
      <c r="C10" s="1"/>
      <c r="D10" s="1"/>
      <c r="E10" s="1"/>
      <c r="F10" s="1"/>
    </row>
    <row r="11" spans="2:18" x14ac:dyDescent="0.25">
      <c r="B11" s="1"/>
      <c r="C11" s="1"/>
      <c r="D11" s="1"/>
      <c r="E11" s="1"/>
      <c r="F11" s="1"/>
    </row>
    <row r="12" spans="2:18" x14ac:dyDescent="0.25">
      <c r="B12" s="1"/>
      <c r="C12" s="1"/>
      <c r="D12" s="1"/>
      <c r="E12" s="1"/>
      <c r="F12" s="1"/>
    </row>
    <row r="13" spans="2:18" ht="12.6" customHeight="1" x14ac:dyDescent="0.25">
      <c r="B13" s="1"/>
      <c r="C13" s="21" t="s">
        <v>13</v>
      </c>
      <c r="D13" s="21"/>
      <c r="E13" s="21"/>
      <c r="F13" s="1"/>
    </row>
    <row r="14" spans="2:18" x14ac:dyDescent="0.25">
      <c r="B14" s="1"/>
      <c r="C14" s="21"/>
      <c r="D14" s="21"/>
      <c r="E14" s="21"/>
      <c r="F14" s="1"/>
      <c r="I14">
        <v>1.23</v>
      </c>
      <c r="L14">
        <v>223</v>
      </c>
      <c r="O14">
        <v>142.22999999999999</v>
      </c>
      <c r="R14">
        <v>13.56</v>
      </c>
    </row>
    <row r="15" spans="2:18" x14ac:dyDescent="0.25">
      <c r="B15" s="1"/>
      <c r="C15" s="21"/>
      <c r="D15" s="21"/>
      <c r="E15" s="21"/>
      <c r="F15" s="1"/>
      <c r="I15">
        <v>2.23</v>
      </c>
      <c r="L15">
        <v>266</v>
      </c>
      <c r="O15">
        <v>187.98</v>
      </c>
      <c r="R15">
        <v>1.002</v>
      </c>
    </row>
    <row r="16" spans="2:18" x14ac:dyDescent="0.25">
      <c r="B16" s="1"/>
      <c r="C16" s="1"/>
      <c r="D16" s="1"/>
      <c r="E16" s="1"/>
      <c r="F16" s="1"/>
      <c r="I16">
        <v>3.77</v>
      </c>
      <c r="L16">
        <v>766</v>
      </c>
      <c r="O16">
        <v>234.67</v>
      </c>
      <c r="R16">
        <v>3245</v>
      </c>
    </row>
    <row r="17" spans="2:18" x14ac:dyDescent="0.25">
      <c r="B17" s="1"/>
      <c r="C17" s="22" t="s">
        <v>15</v>
      </c>
      <c r="D17" s="22"/>
      <c r="E17" s="22"/>
      <c r="F17" s="1"/>
      <c r="I17">
        <v>5.88</v>
      </c>
      <c r="L17">
        <v>344</v>
      </c>
      <c r="O17">
        <v>234.67</v>
      </c>
      <c r="R17">
        <v>65.004999999999995</v>
      </c>
    </row>
    <row r="18" spans="2:18" x14ac:dyDescent="0.25">
      <c r="B18" s="1"/>
      <c r="C18" s="22"/>
      <c r="D18" s="22"/>
      <c r="E18" s="22"/>
      <c r="F18" s="1"/>
      <c r="I18">
        <v>4.01</v>
      </c>
      <c r="L18">
        <v>788</v>
      </c>
      <c r="O18">
        <v>654.54999999999995</v>
      </c>
      <c r="R18">
        <v>5.01</v>
      </c>
    </row>
    <row r="19" spans="2:18" x14ac:dyDescent="0.25">
      <c r="B19" s="1"/>
      <c r="C19" s="22"/>
      <c r="D19" s="22"/>
      <c r="E19" s="22"/>
      <c r="F19" s="1"/>
      <c r="I19">
        <v>2.04</v>
      </c>
      <c r="L19">
        <v>455</v>
      </c>
      <c r="O19">
        <v>455.11</v>
      </c>
      <c r="R19">
        <v>390.01</v>
      </c>
    </row>
    <row r="20" spans="2:18" x14ac:dyDescent="0.25">
      <c r="B20" s="1"/>
      <c r="C20" s="1"/>
      <c r="D20" s="1"/>
      <c r="E20" s="1"/>
      <c r="F20" s="1"/>
      <c r="I20">
        <v>9.99</v>
      </c>
      <c r="L20">
        <v>112</v>
      </c>
      <c r="O20">
        <v>231.62</v>
      </c>
      <c r="R20">
        <v>4400</v>
      </c>
    </row>
    <row r="21" spans="2:18" ht="15.75" thickBot="1" x14ac:dyDescent="0.3">
      <c r="B21" s="1"/>
      <c r="C21" s="23" t="s">
        <v>16</v>
      </c>
      <c r="D21" s="23"/>
      <c r="E21" s="23"/>
      <c r="F21" s="1"/>
      <c r="H21" t="s">
        <v>14</v>
      </c>
      <c r="I21" s="6"/>
      <c r="K21" t="s">
        <v>14</v>
      </c>
      <c r="L21" s="6"/>
      <c r="N21" t="s">
        <v>14</v>
      </c>
      <c r="O21" s="6"/>
      <c r="Q21" t="s">
        <v>14</v>
      </c>
      <c r="R21" s="6"/>
    </row>
    <row r="22" spans="2:18" ht="15.75" thickTop="1" x14ac:dyDescent="0.25">
      <c r="B22" s="1"/>
      <c r="C22" s="1"/>
      <c r="D22" s="1"/>
      <c r="E22" s="1"/>
      <c r="F22" s="1"/>
    </row>
    <row r="23" spans="2:18" x14ac:dyDescent="0.25">
      <c r="B23" s="1"/>
      <c r="C23" s="1"/>
      <c r="D23" s="1"/>
      <c r="E23" s="1"/>
      <c r="F23" s="1"/>
    </row>
    <row r="24" spans="2:18" x14ac:dyDescent="0.25">
      <c r="B24" s="1"/>
      <c r="C24" s="1"/>
      <c r="D24" s="1"/>
      <c r="E24" s="1"/>
      <c r="F24" s="1"/>
    </row>
  </sheetData>
  <mergeCells count="4">
    <mergeCell ref="C13:E15"/>
    <mergeCell ref="C17:E19"/>
    <mergeCell ref="C21:E21"/>
    <mergeCell ref="C4:E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9CECB-6FD3-4061-8483-8E1F557DF520}">
  <dimension ref="B1:T25"/>
  <sheetViews>
    <sheetView workbookViewId="0">
      <selection activeCell="H24" sqref="H24"/>
    </sheetView>
  </sheetViews>
  <sheetFormatPr defaultRowHeight="15" x14ac:dyDescent="0.25"/>
  <sheetData>
    <row r="1" spans="2:20" ht="20.45" customHeight="1" x14ac:dyDescent="0.25"/>
    <row r="2" spans="2:20" x14ac:dyDescent="0.25">
      <c r="B2" s="1"/>
      <c r="C2" s="1"/>
      <c r="D2" s="1"/>
      <c r="E2" s="1"/>
      <c r="F2" s="1"/>
    </row>
    <row r="3" spans="2:20" ht="15.75" thickBot="1" x14ac:dyDescent="0.3">
      <c r="B3" s="1"/>
      <c r="C3" s="1"/>
      <c r="D3" s="1"/>
      <c r="E3" s="1"/>
      <c r="F3" s="1"/>
      <c r="I3">
        <v>33</v>
      </c>
      <c r="J3">
        <v>43</v>
      </c>
      <c r="K3">
        <v>55</v>
      </c>
      <c r="L3">
        <v>87</v>
      </c>
      <c r="M3">
        <v>32</v>
      </c>
      <c r="N3">
        <v>43</v>
      </c>
      <c r="O3">
        <v>23</v>
      </c>
      <c r="P3">
        <v>33</v>
      </c>
      <c r="Q3">
        <v>11</v>
      </c>
      <c r="S3" s="6" t="s">
        <v>20</v>
      </c>
      <c r="T3" s="9" t="s">
        <v>14</v>
      </c>
    </row>
    <row r="4" spans="2:20" ht="16.5" thickTop="1" x14ac:dyDescent="0.25">
      <c r="B4" s="24" t="s">
        <v>18</v>
      </c>
      <c r="C4" s="24"/>
      <c r="D4" s="24"/>
      <c r="E4" s="24"/>
      <c r="F4" s="24"/>
      <c r="T4" s="9"/>
    </row>
    <row r="5" spans="2:20" ht="15.75" thickBot="1" x14ac:dyDescent="0.3">
      <c r="B5" s="1"/>
      <c r="C5" s="1"/>
      <c r="D5" s="1"/>
      <c r="E5" s="1"/>
      <c r="F5" s="1"/>
      <c r="I5">
        <v>112</v>
      </c>
      <c r="J5">
        <v>332</v>
      </c>
      <c r="K5">
        <v>772</v>
      </c>
      <c r="L5">
        <v>331</v>
      </c>
      <c r="M5">
        <v>432</v>
      </c>
      <c r="N5">
        <v>719</v>
      </c>
      <c r="O5">
        <v>978</v>
      </c>
      <c r="P5">
        <v>342</v>
      </c>
      <c r="Q5">
        <v>543</v>
      </c>
      <c r="S5" s="6"/>
      <c r="T5" s="9" t="s">
        <v>14</v>
      </c>
    </row>
    <row r="6" spans="2:20" ht="15.75" thickTop="1" x14ac:dyDescent="0.25">
      <c r="B6" s="1"/>
      <c r="C6" s="1"/>
      <c r="D6" s="1"/>
      <c r="E6" s="1"/>
      <c r="F6" s="1"/>
      <c r="T6" s="9"/>
    </row>
    <row r="7" spans="2:20" ht="15.75" thickBot="1" x14ac:dyDescent="0.3">
      <c r="B7" s="1"/>
      <c r="C7" s="1"/>
      <c r="D7" s="1"/>
      <c r="E7" s="1"/>
      <c r="F7" s="1"/>
      <c r="I7">
        <v>3425</v>
      </c>
      <c r="J7">
        <v>3345</v>
      </c>
      <c r="K7">
        <v>6678</v>
      </c>
      <c r="L7">
        <v>3245</v>
      </c>
      <c r="M7">
        <v>7896</v>
      </c>
      <c r="N7">
        <v>7789</v>
      </c>
      <c r="O7">
        <v>2715</v>
      </c>
      <c r="P7">
        <v>1123</v>
      </c>
      <c r="Q7">
        <v>8923</v>
      </c>
      <c r="S7" s="6"/>
      <c r="T7" s="9" t="s">
        <v>14</v>
      </c>
    </row>
    <row r="8" spans="2:20" ht="15.75" thickTop="1" x14ac:dyDescent="0.25">
      <c r="B8" s="1"/>
      <c r="C8" s="1"/>
      <c r="D8" s="1"/>
      <c r="E8" s="1"/>
      <c r="F8" s="1"/>
    </row>
    <row r="9" spans="2:20" ht="15.75" thickBot="1" x14ac:dyDescent="0.3">
      <c r="B9" s="1"/>
      <c r="C9" s="1"/>
      <c r="D9" s="1"/>
      <c r="E9" s="1"/>
      <c r="F9" s="1"/>
      <c r="I9">
        <v>34</v>
      </c>
      <c r="J9">
        <v>-54</v>
      </c>
      <c r="K9">
        <v>-49</v>
      </c>
      <c r="L9">
        <v>23</v>
      </c>
      <c r="M9">
        <v>78</v>
      </c>
      <c r="N9">
        <v>-56</v>
      </c>
      <c r="O9">
        <v>-62</v>
      </c>
      <c r="P9">
        <v>56</v>
      </c>
      <c r="Q9">
        <v>78</v>
      </c>
      <c r="S9" s="6"/>
      <c r="T9" s="9" t="s">
        <v>14</v>
      </c>
    </row>
    <row r="10" spans="2:20" ht="15.75" thickTop="1" x14ac:dyDescent="0.25">
      <c r="B10" s="1"/>
      <c r="C10" s="1"/>
      <c r="D10" s="1"/>
      <c r="E10" s="1"/>
      <c r="F10" s="1"/>
      <c r="T10" s="9"/>
    </row>
    <row r="11" spans="2:20" ht="15.75" thickBot="1" x14ac:dyDescent="0.3">
      <c r="B11" s="1"/>
      <c r="C11" s="1"/>
      <c r="D11" s="1"/>
      <c r="E11" s="1"/>
      <c r="F11" s="1"/>
      <c r="I11">
        <v>1.22</v>
      </c>
      <c r="J11">
        <v>3.77</v>
      </c>
      <c r="K11">
        <v>6.44</v>
      </c>
      <c r="L11">
        <v>4.7699999999999996</v>
      </c>
      <c r="M11">
        <v>6.01</v>
      </c>
      <c r="N11">
        <v>13.65</v>
      </c>
      <c r="O11">
        <v>18.100000000000001</v>
      </c>
      <c r="P11">
        <v>11.89</v>
      </c>
      <c r="Q11">
        <v>99.01</v>
      </c>
      <c r="S11" s="6"/>
      <c r="T11" s="9" t="s">
        <v>14</v>
      </c>
    </row>
    <row r="12" spans="2:20" ht="15.75" thickTop="1" x14ac:dyDescent="0.25">
      <c r="B12" s="1"/>
      <c r="C12" s="1"/>
      <c r="D12" s="1"/>
      <c r="E12" s="1"/>
      <c r="F12" s="1"/>
      <c r="T12" s="9"/>
    </row>
    <row r="13" spans="2:20" x14ac:dyDescent="0.25">
      <c r="B13" s="1"/>
      <c r="C13" s="21" t="s">
        <v>19</v>
      </c>
      <c r="D13" s="21"/>
      <c r="E13" s="21"/>
      <c r="F13" s="1"/>
      <c r="J13">
        <v>45</v>
      </c>
      <c r="L13">
        <v>45</v>
      </c>
      <c r="N13">
        <v>44</v>
      </c>
      <c r="P13">
        <v>44</v>
      </c>
      <c r="Q13" t="s">
        <v>20</v>
      </c>
      <c r="T13" s="9"/>
    </row>
    <row r="14" spans="2:20" ht="15.75" thickBot="1" x14ac:dyDescent="0.3">
      <c r="B14" s="1"/>
      <c r="C14" s="21"/>
      <c r="D14" s="21"/>
      <c r="E14" s="21"/>
      <c r="F14" s="1"/>
      <c r="I14">
        <v>18</v>
      </c>
      <c r="K14">
        <v>44</v>
      </c>
      <c r="M14">
        <v>92</v>
      </c>
      <c r="O14">
        <v>53</v>
      </c>
      <c r="Q14">
        <v>67</v>
      </c>
      <c r="S14" s="6"/>
      <c r="T14" s="9" t="s">
        <v>14</v>
      </c>
    </row>
    <row r="15" spans="2:20" ht="15.75" thickTop="1" x14ac:dyDescent="0.25">
      <c r="B15" s="1"/>
      <c r="C15" s="21"/>
      <c r="D15" s="21"/>
      <c r="E15" s="21"/>
      <c r="F15" s="1"/>
      <c r="T15" s="9"/>
    </row>
    <row r="16" spans="2:20" ht="15.75" thickBot="1" x14ac:dyDescent="0.3">
      <c r="B16" s="1"/>
      <c r="C16" s="1"/>
      <c r="D16" s="1"/>
      <c r="E16" s="1"/>
      <c r="F16" s="1"/>
      <c r="I16" t="s">
        <v>21</v>
      </c>
      <c r="J16" t="s">
        <v>22</v>
      </c>
      <c r="K16" t="s">
        <v>23</v>
      </c>
      <c r="L16" t="s">
        <v>24</v>
      </c>
      <c r="M16" t="s">
        <v>21</v>
      </c>
      <c r="N16" t="s">
        <v>25</v>
      </c>
      <c r="O16" t="s">
        <v>26</v>
      </c>
      <c r="P16" t="s">
        <v>23</v>
      </c>
      <c r="Q16" t="s">
        <v>25</v>
      </c>
      <c r="S16" s="6"/>
      <c r="T16" s="9" t="s">
        <v>27</v>
      </c>
    </row>
    <row r="17" spans="2:20" ht="15.75" thickTop="1" x14ac:dyDescent="0.25">
      <c r="B17" s="1"/>
      <c r="C17" s="22" t="s">
        <v>15</v>
      </c>
      <c r="D17" s="22"/>
      <c r="E17" s="22"/>
      <c r="F17" s="1"/>
      <c r="I17" t="s">
        <v>20</v>
      </c>
      <c r="T17" s="9"/>
    </row>
    <row r="18" spans="2:20" ht="15.75" thickBot="1" x14ac:dyDescent="0.3">
      <c r="B18" s="1"/>
      <c r="C18" s="22"/>
      <c r="D18" s="22"/>
      <c r="E18" s="22"/>
      <c r="F18" s="1"/>
      <c r="I18" t="s">
        <v>28</v>
      </c>
      <c r="J18" t="s">
        <v>29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  <c r="Q18" t="s">
        <v>35</v>
      </c>
      <c r="S18" s="6"/>
      <c r="T18" s="9" t="s">
        <v>36</v>
      </c>
    </row>
    <row r="19" spans="2:20" ht="15.75" thickTop="1" x14ac:dyDescent="0.25">
      <c r="B19" s="1"/>
      <c r="C19" s="22"/>
      <c r="D19" s="22"/>
      <c r="E19" s="22"/>
      <c r="F19" s="1"/>
      <c r="T19" s="9"/>
    </row>
    <row r="20" spans="2:20" ht="19.899999999999999" customHeight="1" thickBot="1" x14ac:dyDescent="0.3">
      <c r="B20" s="1"/>
      <c r="C20" s="1"/>
      <c r="D20" s="1"/>
      <c r="E20" s="1"/>
      <c r="F20" s="1"/>
      <c r="I20" t="s">
        <v>37</v>
      </c>
      <c r="J20">
        <v>2</v>
      </c>
      <c r="K20">
        <v>3</v>
      </c>
      <c r="L20">
        <v>8</v>
      </c>
      <c r="M20">
        <v>3</v>
      </c>
      <c r="N20">
        <v>4</v>
      </c>
      <c r="O20">
        <v>9</v>
      </c>
      <c r="P20">
        <v>2</v>
      </c>
      <c r="Q20">
        <v>1</v>
      </c>
      <c r="S20" s="6"/>
      <c r="T20" s="9" t="s">
        <v>14</v>
      </c>
    </row>
    <row r="21" spans="2:20" ht="19.149999999999999" customHeight="1" thickTop="1" thickBot="1" x14ac:dyDescent="0.3">
      <c r="B21" s="1"/>
      <c r="C21" s="23" t="s">
        <v>16</v>
      </c>
      <c r="D21" s="23"/>
      <c r="E21" s="23"/>
      <c r="F21" s="1"/>
      <c r="I21" t="s">
        <v>38</v>
      </c>
      <c r="J21">
        <v>1</v>
      </c>
      <c r="K21">
        <v>3</v>
      </c>
      <c r="L21">
        <v>7</v>
      </c>
      <c r="M21">
        <v>4</v>
      </c>
      <c r="N21">
        <v>9</v>
      </c>
      <c r="O21">
        <v>3</v>
      </c>
      <c r="P21">
        <v>8</v>
      </c>
      <c r="Q21">
        <v>7</v>
      </c>
      <c r="S21" s="10"/>
      <c r="T21" s="9" t="s">
        <v>14</v>
      </c>
    </row>
    <row r="22" spans="2:20" ht="15.75" thickTop="1" x14ac:dyDescent="0.25">
      <c r="B22" s="1"/>
      <c r="C22" s="1"/>
      <c r="D22" s="1"/>
      <c r="E22" s="1"/>
      <c r="F22" s="1"/>
      <c r="T22" s="9"/>
    </row>
    <row r="23" spans="2:20" x14ac:dyDescent="0.25">
      <c r="B23" s="1"/>
      <c r="C23" s="1"/>
      <c r="D23" s="1"/>
      <c r="E23" s="1"/>
      <c r="F23" s="1"/>
      <c r="T23" s="9"/>
    </row>
    <row r="24" spans="2:20" x14ac:dyDescent="0.25">
      <c r="B24" s="1"/>
      <c r="C24" s="1"/>
      <c r="D24" s="1"/>
      <c r="E24" s="1"/>
      <c r="F24" s="1"/>
      <c r="T24" s="9"/>
    </row>
    <row r="25" spans="2:20" x14ac:dyDescent="0.25">
      <c r="T25" s="9"/>
    </row>
  </sheetData>
  <mergeCells count="4">
    <mergeCell ref="C13:E15"/>
    <mergeCell ref="C17:E19"/>
    <mergeCell ref="C21:E21"/>
    <mergeCell ref="B4:F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0C24-CDF8-47A1-A5F3-5972B5C67AC4}">
  <dimension ref="B2:T24"/>
  <sheetViews>
    <sheetView workbookViewId="0">
      <selection activeCell="H25" sqref="H25"/>
    </sheetView>
  </sheetViews>
  <sheetFormatPr defaultRowHeight="15" x14ac:dyDescent="0.25"/>
  <sheetData>
    <row r="2" spans="2:20" x14ac:dyDescent="0.25">
      <c r="B2" s="1"/>
      <c r="C2" s="1"/>
      <c r="D2" s="1"/>
      <c r="E2" s="1"/>
      <c r="F2" s="1"/>
    </row>
    <row r="3" spans="2:20" x14ac:dyDescent="0.25">
      <c r="B3" s="1"/>
      <c r="C3" s="1"/>
      <c r="D3" s="1"/>
      <c r="E3" s="1"/>
      <c r="F3" s="1"/>
      <c r="I3" s="13">
        <v>32</v>
      </c>
      <c r="J3">
        <v>0.5</v>
      </c>
      <c r="K3" s="13">
        <v>4</v>
      </c>
      <c r="M3">
        <v>0.5</v>
      </c>
      <c r="N3" s="13">
        <v>23</v>
      </c>
      <c r="O3" s="15">
        <v>4.55</v>
      </c>
    </row>
    <row r="4" spans="2:20" ht="15.75" x14ac:dyDescent="0.25">
      <c r="B4" s="1"/>
      <c r="C4" s="24" t="s">
        <v>17</v>
      </c>
      <c r="D4" s="24"/>
      <c r="E4" s="24"/>
      <c r="F4" s="1"/>
      <c r="J4" s="14">
        <v>45</v>
      </c>
      <c r="L4" s="15">
        <v>55</v>
      </c>
      <c r="M4">
        <v>76</v>
      </c>
      <c r="O4">
        <v>45</v>
      </c>
    </row>
    <row r="5" spans="2:20" x14ac:dyDescent="0.25">
      <c r="B5" s="1"/>
      <c r="C5" s="1"/>
      <c r="D5" s="1"/>
      <c r="E5" s="1"/>
      <c r="F5" s="1"/>
      <c r="N5" t="s">
        <v>20</v>
      </c>
    </row>
    <row r="6" spans="2:20" ht="15.75" thickBot="1" x14ac:dyDescent="0.3">
      <c r="B6" s="1"/>
      <c r="C6" s="1"/>
      <c r="D6" s="1"/>
      <c r="E6" s="1"/>
      <c r="F6" s="1"/>
      <c r="I6" s="14">
        <v>432</v>
      </c>
      <c r="K6" s="15">
        <v>0.2</v>
      </c>
      <c r="L6" s="14">
        <v>44</v>
      </c>
      <c r="N6" s="15">
        <v>32</v>
      </c>
      <c r="O6">
        <v>1</v>
      </c>
      <c r="R6" s="8"/>
      <c r="S6" s="7" t="s">
        <v>43</v>
      </c>
      <c r="T6" s="7"/>
    </row>
    <row r="7" spans="2:20" ht="15.75" thickTop="1" x14ac:dyDescent="0.25">
      <c r="B7" s="1"/>
      <c r="C7" s="1"/>
      <c r="D7" s="1"/>
      <c r="E7" s="1"/>
      <c r="F7" s="1"/>
      <c r="J7" s="15">
        <v>3.2</v>
      </c>
      <c r="M7" s="16">
        <v>88</v>
      </c>
      <c r="R7" s="7"/>
      <c r="S7" s="7"/>
      <c r="T7" s="7"/>
    </row>
    <row r="8" spans="2:20" x14ac:dyDescent="0.25">
      <c r="B8" s="1"/>
      <c r="C8" s="1"/>
      <c r="D8" s="1"/>
      <c r="E8" s="1"/>
      <c r="F8" s="1"/>
      <c r="O8">
        <v>76</v>
      </c>
      <c r="R8" s="7"/>
      <c r="S8" s="7"/>
      <c r="T8" s="7"/>
    </row>
    <row r="9" spans="2:20" ht="15.75" thickBot="1" x14ac:dyDescent="0.3">
      <c r="B9" s="1"/>
      <c r="C9" s="1"/>
      <c r="D9" s="1"/>
      <c r="E9" s="1"/>
      <c r="F9" s="1"/>
      <c r="I9">
        <v>34</v>
      </c>
      <c r="K9" s="13">
        <v>0.5</v>
      </c>
      <c r="L9" s="14">
        <v>1</v>
      </c>
      <c r="N9" s="13">
        <v>4</v>
      </c>
      <c r="R9" s="8"/>
      <c r="S9" s="7" t="s">
        <v>46</v>
      </c>
      <c r="T9" s="7"/>
    </row>
    <row r="10" spans="2:20" ht="15.75" thickTop="1" x14ac:dyDescent="0.25">
      <c r="B10" s="1"/>
      <c r="C10" s="1"/>
      <c r="D10" s="1"/>
      <c r="E10" s="1"/>
      <c r="F10" s="1"/>
      <c r="O10">
        <v>12</v>
      </c>
      <c r="R10" s="7"/>
      <c r="S10" s="7"/>
      <c r="T10" s="7"/>
    </row>
    <row r="11" spans="2:20" x14ac:dyDescent="0.25">
      <c r="B11" s="1"/>
      <c r="C11" s="1"/>
      <c r="D11" s="1"/>
      <c r="E11" s="1"/>
      <c r="F11" s="1"/>
      <c r="J11" s="14">
        <v>27</v>
      </c>
      <c r="L11" s="15">
        <v>44</v>
      </c>
      <c r="N11" s="14">
        <v>417</v>
      </c>
      <c r="R11" s="7"/>
      <c r="S11" s="7"/>
      <c r="T11" s="7"/>
    </row>
    <row r="12" spans="2:20" ht="15.75" thickBot="1" x14ac:dyDescent="0.3">
      <c r="B12" s="1"/>
      <c r="C12" s="1"/>
      <c r="D12" s="1"/>
      <c r="E12" s="1"/>
      <c r="F12" s="1"/>
      <c r="I12" s="15">
        <v>3</v>
      </c>
      <c r="K12">
        <v>55</v>
      </c>
      <c r="M12">
        <v>33</v>
      </c>
      <c r="O12">
        <v>67</v>
      </c>
      <c r="R12" s="8"/>
      <c r="S12" s="7" t="s">
        <v>47</v>
      </c>
      <c r="T12" s="7"/>
    </row>
    <row r="13" spans="2:20" ht="15.75" thickTop="1" x14ac:dyDescent="0.25">
      <c r="B13" s="1"/>
      <c r="C13" s="21" t="s">
        <v>42</v>
      </c>
      <c r="D13" s="21"/>
      <c r="E13" s="21"/>
      <c r="F13" s="1"/>
      <c r="J13" s="13">
        <v>1232</v>
      </c>
      <c r="L13" s="14">
        <v>2490</v>
      </c>
      <c r="N13" s="13">
        <v>112</v>
      </c>
      <c r="R13" s="7"/>
      <c r="S13" s="7"/>
      <c r="T13" s="7"/>
    </row>
    <row r="14" spans="2:20" x14ac:dyDescent="0.25">
      <c r="B14" s="1"/>
      <c r="C14" s="21"/>
      <c r="D14" s="21"/>
      <c r="E14" s="21"/>
      <c r="F14" s="1"/>
      <c r="I14" s="16">
        <v>17</v>
      </c>
      <c r="K14" s="15">
        <v>34</v>
      </c>
      <c r="M14">
        <v>44</v>
      </c>
      <c r="O14" s="15">
        <v>65</v>
      </c>
      <c r="R14" s="7"/>
      <c r="S14" s="7"/>
      <c r="T14" s="7"/>
    </row>
    <row r="15" spans="2:20" ht="15.75" thickBot="1" x14ac:dyDescent="0.3">
      <c r="B15" s="1"/>
      <c r="C15" s="21"/>
      <c r="D15" s="21"/>
      <c r="E15" s="21"/>
      <c r="F15" s="1"/>
      <c r="R15" s="8"/>
      <c r="S15" s="7" t="s">
        <v>48</v>
      </c>
      <c r="T15" s="7"/>
    </row>
    <row r="16" spans="2:20" ht="15.75" thickTop="1" x14ac:dyDescent="0.25">
      <c r="B16" s="1"/>
      <c r="C16" s="1"/>
      <c r="D16" s="1"/>
      <c r="E16" s="1"/>
      <c r="F16" s="1"/>
      <c r="J16" s="14">
        <v>34</v>
      </c>
      <c r="L16" s="15">
        <v>567</v>
      </c>
      <c r="N16" s="14">
        <v>324</v>
      </c>
      <c r="O16" s="15">
        <v>8</v>
      </c>
      <c r="R16" s="7"/>
      <c r="S16" s="7"/>
      <c r="T16" s="7"/>
    </row>
    <row r="17" spans="2:20" ht="15.75" thickBot="1" x14ac:dyDescent="0.3">
      <c r="B17" s="1"/>
      <c r="C17" s="22" t="s">
        <v>15</v>
      </c>
      <c r="D17" s="22"/>
      <c r="E17" s="22"/>
      <c r="F17" s="1"/>
      <c r="I17" s="15">
        <v>111</v>
      </c>
      <c r="K17" s="13">
        <v>307</v>
      </c>
      <c r="M17" s="16">
        <v>17.8</v>
      </c>
      <c r="O17">
        <v>13</v>
      </c>
      <c r="R17" s="8"/>
      <c r="S17" s="7" t="s">
        <v>44</v>
      </c>
      <c r="T17" s="7"/>
    </row>
    <row r="18" spans="2:20" ht="15.75" thickTop="1" x14ac:dyDescent="0.25">
      <c r="B18" s="1"/>
      <c r="C18" s="22"/>
      <c r="D18" s="22"/>
      <c r="E18" s="22"/>
      <c r="F18" s="1"/>
      <c r="J18" s="14">
        <v>390</v>
      </c>
      <c r="L18" s="13">
        <v>117</v>
      </c>
      <c r="N18" s="13">
        <v>15</v>
      </c>
      <c r="R18" s="7"/>
      <c r="S18" s="7"/>
      <c r="T18" s="7"/>
    </row>
    <row r="19" spans="2:20" x14ac:dyDescent="0.25">
      <c r="B19" s="1"/>
      <c r="C19" s="22"/>
      <c r="D19" s="22"/>
      <c r="E19" s="22"/>
      <c r="F19" s="1"/>
      <c r="I19">
        <v>1</v>
      </c>
      <c r="K19">
        <v>4</v>
      </c>
      <c r="M19" s="15">
        <v>54</v>
      </c>
      <c r="O19" s="14">
        <v>45</v>
      </c>
      <c r="R19" s="7"/>
      <c r="S19" s="7"/>
      <c r="T19" s="7"/>
    </row>
    <row r="20" spans="2:20" ht="15.75" thickBot="1" x14ac:dyDescent="0.3">
      <c r="B20" s="1"/>
      <c r="C20" s="1"/>
      <c r="D20" s="1"/>
      <c r="E20" s="1"/>
      <c r="F20" s="1"/>
      <c r="J20" s="13">
        <v>1909</v>
      </c>
      <c r="L20" s="14">
        <v>3200</v>
      </c>
      <c r="N20">
        <v>324</v>
      </c>
      <c r="R20" s="8"/>
      <c r="S20" s="7" t="s">
        <v>45</v>
      </c>
      <c r="T20" s="7"/>
    </row>
    <row r="21" spans="2:20" ht="15.75" thickTop="1" x14ac:dyDescent="0.25">
      <c r="B21" s="1"/>
      <c r="C21" s="23" t="s">
        <v>20</v>
      </c>
      <c r="D21" s="23"/>
      <c r="E21" s="23"/>
      <c r="F21" s="1"/>
      <c r="I21">
        <v>890</v>
      </c>
      <c r="K21" s="16">
        <v>1309</v>
      </c>
      <c r="M21">
        <v>1189</v>
      </c>
      <c r="O21" s="13">
        <v>820</v>
      </c>
      <c r="R21" s="7"/>
      <c r="S21" s="7"/>
      <c r="T21" s="7"/>
    </row>
    <row r="22" spans="2:20" x14ac:dyDescent="0.25">
      <c r="B22" s="1"/>
      <c r="C22" s="1"/>
      <c r="D22" s="1"/>
      <c r="E22" s="1"/>
      <c r="F22" s="1"/>
    </row>
    <row r="23" spans="2:20" x14ac:dyDescent="0.25">
      <c r="B23" s="1"/>
      <c r="C23" s="1"/>
      <c r="D23" s="1"/>
      <c r="E23" s="1"/>
      <c r="F23" s="1"/>
    </row>
    <row r="24" spans="2:20" x14ac:dyDescent="0.25">
      <c r="B24" s="1"/>
      <c r="C24" s="1"/>
      <c r="D24" s="1"/>
      <c r="E24" s="1"/>
      <c r="F24" s="1"/>
    </row>
  </sheetData>
  <mergeCells count="4">
    <mergeCell ref="C4:E4"/>
    <mergeCell ref="C13:E15"/>
    <mergeCell ref="C17:E19"/>
    <mergeCell ref="C21:E2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D046-0BCE-46DE-BEE0-B4AB5BFAFA11}">
  <dimension ref="A1:AM26"/>
  <sheetViews>
    <sheetView tabSelected="1" topLeftCell="M1" zoomScale="99" workbookViewId="0">
      <selection activeCell="AK15" sqref="AK15"/>
    </sheetView>
  </sheetViews>
  <sheetFormatPr defaultRowHeight="15" x14ac:dyDescent="0.25"/>
  <cols>
    <col min="1" max="1" width="3" customWidth="1"/>
    <col min="2" max="2" width="3.85546875" customWidth="1"/>
    <col min="25" max="25" width="10.5703125" bestFit="1" customWidth="1"/>
    <col min="27" max="27" width="7.140625" customWidth="1"/>
    <col min="28" max="28" width="8.85546875" customWidth="1"/>
  </cols>
  <sheetData>
    <row r="1" spans="1:39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39" ht="14.45" customHeight="1" x14ac:dyDescent="0.25">
      <c r="A2" s="4"/>
      <c r="B2" s="4"/>
      <c r="C2" s="25" t="s">
        <v>39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4"/>
      <c r="O2" s="26" t="s">
        <v>40</v>
      </c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4"/>
      <c r="AB2" s="25" t="s">
        <v>41</v>
      </c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</row>
    <row r="3" spans="1:39" ht="14.45" customHeight="1" x14ac:dyDescent="0.25">
      <c r="A3" s="4"/>
      <c r="B3" s="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4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4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</row>
    <row r="4" spans="1:39" ht="28.15" customHeight="1" x14ac:dyDescent="0.25">
      <c r="A4" s="4"/>
      <c r="B4" s="4"/>
      <c r="D4">
        <v>17</v>
      </c>
      <c r="G4">
        <v>13</v>
      </c>
      <c r="J4">
        <v>4332</v>
      </c>
      <c r="M4">
        <v>-3342</v>
      </c>
      <c r="N4" s="4"/>
      <c r="O4">
        <v>33</v>
      </c>
      <c r="P4">
        <v>43</v>
      </c>
      <c r="Q4">
        <v>55</v>
      </c>
      <c r="R4">
        <v>87</v>
      </c>
      <c r="S4">
        <v>32</v>
      </c>
      <c r="T4">
        <v>43</v>
      </c>
      <c r="U4">
        <v>23</v>
      </c>
      <c r="V4">
        <v>33</v>
      </c>
      <c r="W4">
        <v>11</v>
      </c>
      <c r="Y4" s="7">
        <f>SUM(O4:W4)</f>
        <v>360</v>
      </c>
      <c r="Z4" s="11" t="s">
        <v>14</v>
      </c>
      <c r="AA4" s="4"/>
    </row>
    <row r="5" spans="1:39" x14ac:dyDescent="0.25">
      <c r="A5" s="4"/>
      <c r="B5" s="4"/>
      <c r="D5">
        <v>43</v>
      </c>
      <c r="G5">
        <v>-34</v>
      </c>
      <c r="J5">
        <v>5443</v>
      </c>
      <c r="M5">
        <v>1932</v>
      </c>
      <c r="N5" s="4"/>
      <c r="Y5" s="7"/>
      <c r="Z5" s="11"/>
      <c r="AA5" s="4"/>
      <c r="AC5" s="13">
        <v>32</v>
      </c>
      <c r="AD5">
        <v>0.5</v>
      </c>
      <c r="AE5" s="13">
        <v>4</v>
      </c>
      <c r="AG5">
        <v>0.5</v>
      </c>
      <c r="AH5" s="13">
        <v>23</v>
      </c>
      <c r="AI5" s="15">
        <v>4.55</v>
      </c>
    </row>
    <row r="6" spans="1:39" ht="15.75" thickBot="1" x14ac:dyDescent="0.3">
      <c r="A6" s="4"/>
      <c r="B6" s="4"/>
      <c r="D6">
        <v>45</v>
      </c>
      <c r="G6">
        <v>45</v>
      </c>
      <c r="J6">
        <v>8778</v>
      </c>
      <c r="M6">
        <v>3488</v>
      </c>
      <c r="N6" s="4"/>
      <c r="O6">
        <v>112</v>
      </c>
      <c r="P6">
        <v>332</v>
      </c>
      <c r="Q6">
        <v>772</v>
      </c>
      <c r="R6">
        <v>331</v>
      </c>
      <c r="S6">
        <v>432</v>
      </c>
      <c r="T6">
        <v>719</v>
      </c>
      <c r="U6">
        <v>978</v>
      </c>
      <c r="V6">
        <v>342</v>
      </c>
      <c r="W6">
        <v>543</v>
      </c>
      <c r="Y6" s="8">
        <f>SUM(O6:X6)</f>
        <v>4561</v>
      </c>
      <c r="Z6" s="11" t="s">
        <v>14</v>
      </c>
      <c r="AA6" s="4"/>
      <c r="AD6" s="14">
        <v>45</v>
      </c>
      <c r="AF6" s="15">
        <v>55</v>
      </c>
      <c r="AG6">
        <v>76</v>
      </c>
      <c r="AI6">
        <v>45</v>
      </c>
    </row>
    <row r="7" spans="1:39" ht="15.75" thickTop="1" x14ac:dyDescent="0.25">
      <c r="A7" s="4"/>
      <c r="B7" s="4"/>
      <c r="D7">
        <v>87</v>
      </c>
      <c r="G7">
        <v>19</v>
      </c>
      <c r="J7">
        <v>8776</v>
      </c>
      <c r="M7">
        <v>5643</v>
      </c>
      <c r="N7" s="4"/>
      <c r="Y7" s="7"/>
      <c r="Z7" s="11"/>
      <c r="AA7" s="4"/>
      <c r="AH7" t="s">
        <v>20</v>
      </c>
    </row>
    <row r="8" spans="1:39" ht="15.75" thickBot="1" x14ac:dyDescent="0.3">
      <c r="A8" s="4"/>
      <c r="B8" s="4"/>
      <c r="D8">
        <v>54</v>
      </c>
      <c r="G8">
        <v>33</v>
      </c>
      <c r="J8">
        <v>2311</v>
      </c>
      <c r="M8">
        <v>-4325</v>
      </c>
      <c r="N8" s="4"/>
      <c r="O8">
        <v>3425</v>
      </c>
      <c r="P8">
        <v>3345</v>
      </c>
      <c r="Q8">
        <v>6678</v>
      </c>
      <c r="R8">
        <v>3245</v>
      </c>
      <c r="S8">
        <v>7896</v>
      </c>
      <c r="T8">
        <v>7789</v>
      </c>
      <c r="U8">
        <v>2715</v>
      </c>
      <c r="V8">
        <v>1123</v>
      </c>
      <c r="W8">
        <v>8923</v>
      </c>
      <c r="Y8" s="8">
        <f>SUM(O8:X8)</f>
        <v>45139</v>
      </c>
      <c r="Z8" s="11" t="s">
        <v>14</v>
      </c>
      <c r="AA8" s="4"/>
      <c r="AC8" s="14">
        <v>432</v>
      </c>
      <c r="AE8" s="15">
        <v>0.2</v>
      </c>
      <c r="AF8" s="14">
        <v>44</v>
      </c>
      <c r="AH8" s="15">
        <v>32</v>
      </c>
      <c r="AI8">
        <v>1</v>
      </c>
      <c r="AK8" s="17">
        <f>SUM(AC5+AE5+AH5+AE11+AH11+AD15+AH15+AE19+AF20+AH20+AD22+AI23)</f>
        <v>4575.5</v>
      </c>
      <c r="AL8" s="7" t="s">
        <v>43</v>
      </c>
      <c r="AM8" s="7"/>
    </row>
    <row r="9" spans="1:39" ht="15.75" thickTop="1" x14ac:dyDescent="0.25">
      <c r="A9" s="4"/>
      <c r="B9" s="4"/>
      <c r="D9">
        <v>23</v>
      </c>
      <c r="G9">
        <v>-100</v>
      </c>
      <c r="J9">
        <v>7800</v>
      </c>
      <c r="M9">
        <v>-8000</v>
      </c>
      <c r="N9" s="4"/>
      <c r="Y9" s="7"/>
      <c r="Z9" s="7"/>
      <c r="AA9" s="4"/>
      <c r="AD9" s="15">
        <v>3.2</v>
      </c>
      <c r="AG9" s="16">
        <v>88</v>
      </c>
      <c r="AK9" s="18"/>
      <c r="AL9" s="7"/>
      <c r="AM9" s="7"/>
    </row>
    <row r="10" spans="1:39" ht="15.75" thickBot="1" x14ac:dyDescent="0.3">
      <c r="A10" s="4"/>
      <c r="B10" s="4"/>
      <c r="D10">
        <v>22</v>
      </c>
      <c r="G10">
        <v>2</v>
      </c>
      <c r="J10">
        <v>2322</v>
      </c>
      <c r="M10">
        <v>4998</v>
      </c>
      <c r="N10" s="4"/>
      <c r="O10">
        <v>34</v>
      </c>
      <c r="P10">
        <v>-54</v>
      </c>
      <c r="Q10">
        <v>-49</v>
      </c>
      <c r="R10">
        <v>23</v>
      </c>
      <c r="S10">
        <v>78</v>
      </c>
      <c r="T10">
        <v>-56</v>
      </c>
      <c r="U10">
        <v>-62</v>
      </c>
      <c r="V10">
        <v>56</v>
      </c>
      <c r="W10">
        <v>78</v>
      </c>
      <c r="Y10" s="8">
        <f>SUM(O10:X10)</f>
        <v>48</v>
      </c>
      <c r="Z10" s="11" t="s">
        <v>14</v>
      </c>
      <c r="AA10" s="4"/>
      <c r="AI10">
        <v>76</v>
      </c>
      <c r="AK10" s="18"/>
      <c r="AL10" s="7"/>
      <c r="AM10" s="7"/>
    </row>
    <row r="11" spans="1:39" ht="16.5" thickTop="1" thickBot="1" x14ac:dyDescent="0.3">
      <c r="A11" s="4"/>
      <c r="B11" s="4"/>
      <c r="C11" s="7" t="s">
        <v>14</v>
      </c>
      <c r="D11" s="8">
        <f>SUM(D4:D10)</f>
        <v>291</v>
      </c>
      <c r="E11" s="7"/>
      <c r="F11" s="7" t="s">
        <v>14</v>
      </c>
      <c r="G11" s="8">
        <f>SUM(G4:G10)</f>
        <v>-22</v>
      </c>
      <c r="H11" s="7"/>
      <c r="I11" s="7" t="s">
        <v>14</v>
      </c>
      <c r="J11" s="8">
        <f>SUM(J4:J10)</f>
        <v>39762</v>
      </c>
      <c r="K11" s="7"/>
      <c r="L11" s="7" t="s">
        <v>14</v>
      </c>
      <c r="M11" s="8">
        <f>SUM(M4:M10)</f>
        <v>394</v>
      </c>
      <c r="N11" s="4"/>
      <c r="Y11" s="7"/>
      <c r="Z11" s="11"/>
      <c r="AA11" s="4"/>
      <c r="AC11">
        <v>34</v>
      </c>
      <c r="AE11" s="13">
        <v>0.5</v>
      </c>
      <c r="AF11" s="14">
        <v>1</v>
      </c>
      <c r="AH11" s="13">
        <v>4</v>
      </c>
      <c r="AK11" s="17">
        <f>SUM(AD6+AC8+AF8+AF11+AD13+AH13+AF15+AD18+AH18+AD20+AF22+AI21)</f>
        <v>7449</v>
      </c>
      <c r="AL11" s="7" t="s">
        <v>46</v>
      </c>
      <c r="AM11" s="7"/>
    </row>
    <row r="12" spans="1:39" ht="16.5" thickTop="1" thickBot="1" x14ac:dyDescent="0.3">
      <c r="A12" s="4"/>
      <c r="B12" s="4"/>
      <c r="N12" s="4"/>
      <c r="O12">
        <v>1.22</v>
      </c>
      <c r="P12">
        <v>3.77</v>
      </c>
      <c r="Q12">
        <v>6.44</v>
      </c>
      <c r="R12">
        <v>4.7699999999999996</v>
      </c>
      <c r="S12">
        <v>6.01</v>
      </c>
      <c r="T12">
        <v>13.65</v>
      </c>
      <c r="U12">
        <v>18.100000000000001</v>
      </c>
      <c r="V12">
        <v>11.89</v>
      </c>
      <c r="W12">
        <v>99.01</v>
      </c>
      <c r="Y12" s="8">
        <f>SUM(O12:X12)</f>
        <v>164.86</v>
      </c>
      <c r="Z12" s="11" t="s">
        <v>14</v>
      </c>
      <c r="AA12" s="4"/>
      <c r="AI12">
        <v>12</v>
      </c>
      <c r="AK12" s="18"/>
      <c r="AL12" s="7"/>
      <c r="AM12" s="7"/>
    </row>
    <row r="13" spans="1:39" ht="15.75" thickTop="1" x14ac:dyDescent="0.25">
      <c r="A13" s="4"/>
      <c r="B13" s="4"/>
      <c r="N13" s="4"/>
      <c r="Y13" s="7"/>
      <c r="Z13" s="11"/>
      <c r="AA13" s="4"/>
      <c r="AD13" s="14">
        <v>27</v>
      </c>
      <c r="AF13" s="15">
        <v>44</v>
      </c>
      <c r="AH13" s="14">
        <v>417</v>
      </c>
      <c r="AK13" s="18"/>
      <c r="AL13" s="7"/>
      <c r="AM13" s="7"/>
    </row>
    <row r="14" spans="1:39" ht="15.75" thickBot="1" x14ac:dyDescent="0.3">
      <c r="A14" s="4"/>
      <c r="B14" s="4"/>
      <c r="N14" s="4"/>
      <c r="O14">
        <v>0</v>
      </c>
      <c r="P14">
        <v>45</v>
      </c>
      <c r="Q14">
        <v>0</v>
      </c>
      <c r="R14">
        <v>45</v>
      </c>
      <c r="S14">
        <v>0</v>
      </c>
      <c r="T14">
        <v>44</v>
      </c>
      <c r="U14">
        <v>0</v>
      </c>
      <c r="V14">
        <v>44</v>
      </c>
      <c r="W14">
        <v>0</v>
      </c>
      <c r="Y14" s="7"/>
      <c r="Z14" s="11"/>
      <c r="AA14" s="4"/>
      <c r="AC14" s="15">
        <v>3</v>
      </c>
      <c r="AE14">
        <v>55</v>
      </c>
      <c r="AG14">
        <v>33</v>
      </c>
      <c r="AI14">
        <v>67</v>
      </c>
      <c r="AK14" s="17">
        <f>SUM(AI5+AF6+AE8+AH8+AF13+AC14+AE16+AI16+AF18+AI18+AC19+AG21+AD9)</f>
        <v>980.95</v>
      </c>
      <c r="AL14" s="7" t="s">
        <v>47</v>
      </c>
      <c r="AM14" s="7"/>
    </row>
    <row r="15" spans="1:39" ht="16.5" thickTop="1" thickBot="1" x14ac:dyDescent="0.3">
      <c r="A15" s="4"/>
      <c r="B15" s="4"/>
      <c r="N15" s="4"/>
      <c r="O15">
        <v>18</v>
      </c>
      <c r="P15">
        <v>0</v>
      </c>
      <c r="Q15">
        <v>44</v>
      </c>
      <c r="R15">
        <v>0</v>
      </c>
      <c r="S15">
        <v>92</v>
      </c>
      <c r="T15">
        <v>0</v>
      </c>
      <c r="U15">
        <v>53</v>
      </c>
      <c r="V15">
        <v>0</v>
      </c>
      <c r="W15">
        <v>67</v>
      </c>
      <c r="Y15" s="8">
        <f>SUM(O14:W15)</f>
        <v>452</v>
      </c>
      <c r="Z15" s="11" t="s">
        <v>14</v>
      </c>
      <c r="AA15" s="4"/>
      <c r="AD15" s="13">
        <v>1232</v>
      </c>
      <c r="AF15" s="14">
        <v>2490</v>
      </c>
      <c r="AH15" s="13">
        <v>112</v>
      </c>
      <c r="AK15" s="18"/>
      <c r="AL15" s="7"/>
      <c r="AM15" s="7"/>
    </row>
    <row r="16" spans="1:39" ht="15.75" thickTop="1" x14ac:dyDescent="0.25">
      <c r="A16" s="4"/>
      <c r="B16" s="4"/>
      <c r="D16">
        <v>1.23</v>
      </c>
      <c r="G16">
        <v>223</v>
      </c>
      <c r="J16">
        <v>142.22999999999999</v>
      </c>
      <c r="M16">
        <v>13.56</v>
      </c>
      <c r="N16" s="4"/>
      <c r="Y16" s="7"/>
      <c r="Z16" s="11"/>
      <c r="AA16" s="4"/>
      <c r="AC16" s="16">
        <v>17</v>
      </c>
      <c r="AE16" s="15">
        <v>34</v>
      </c>
      <c r="AG16">
        <v>44</v>
      </c>
      <c r="AI16" s="15">
        <v>65</v>
      </c>
      <c r="AK16" s="18"/>
      <c r="AL16" s="7"/>
      <c r="AM16" s="7"/>
    </row>
    <row r="17" spans="1:39" ht="15.75" thickBot="1" x14ac:dyDescent="0.3">
      <c r="A17" s="4"/>
      <c r="B17" s="4"/>
      <c r="D17">
        <v>2.23</v>
      </c>
      <c r="G17">
        <v>266</v>
      </c>
      <c r="J17">
        <v>187.98</v>
      </c>
      <c r="M17">
        <v>1.002</v>
      </c>
      <c r="N17" s="4"/>
      <c r="O17" t="s">
        <v>21</v>
      </c>
      <c r="P17" t="s">
        <v>22</v>
      </c>
      <c r="Q17" t="s">
        <v>23</v>
      </c>
      <c r="R17" t="s">
        <v>24</v>
      </c>
      <c r="S17" t="s">
        <v>21</v>
      </c>
      <c r="T17" t="s">
        <v>25</v>
      </c>
      <c r="U17" t="s">
        <v>26</v>
      </c>
      <c r="V17" t="s">
        <v>23</v>
      </c>
      <c r="W17" t="s">
        <v>25</v>
      </c>
      <c r="Y17" s="8">
        <v>43</v>
      </c>
      <c r="Z17" s="11" t="s">
        <v>27</v>
      </c>
      <c r="AA17" s="4"/>
      <c r="AK17" s="17">
        <f>SUM(AD5+AG5+AG6+AI6+AI8+AI10+AC11+AI12+AI14+AG14+AE14+AG16+AI19+AC21+AE21+AH22+AG23+AC23)</f>
        <v>2865</v>
      </c>
      <c r="AL17" s="7" t="s">
        <v>48</v>
      </c>
      <c r="AM17" s="7"/>
    </row>
    <row r="18" spans="1:39" ht="15.75" thickTop="1" x14ac:dyDescent="0.25">
      <c r="A18" s="4"/>
      <c r="B18" s="4"/>
      <c r="D18">
        <v>3.77</v>
      </c>
      <c r="G18">
        <v>766</v>
      </c>
      <c r="J18">
        <v>234.67</v>
      </c>
      <c r="M18">
        <v>3245</v>
      </c>
      <c r="N18" s="4"/>
      <c r="O18" t="s">
        <v>20</v>
      </c>
      <c r="Y18" s="7"/>
      <c r="Z18" s="11"/>
      <c r="AA18" s="4"/>
      <c r="AD18" s="14">
        <v>34</v>
      </c>
      <c r="AF18" s="15">
        <v>567</v>
      </c>
      <c r="AH18" s="14">
        <v>324</v>
      </c>
      <c r="AI18" s="15">
        <v>8</v>
      </c>
      <c r="AK18" s="18"/>
      <c r="AL18" s="7"/>
      <c r="AM18" s="7"/>
    </row>
    <row r="19" spans="1:39" ht="15.75" thickBot="1" x14ac:dyDescent="0.3">
      <c r="A19" s="4"/>
      <c r="B19" s="4"/>
      <c r="D19">
        <v>5.88</v>
      </c>
      <c r="G19">
        <v>344</v>
      </c>
      <c r="J19">
        <v>234.67</v>
      </c>
      <c r="M19">
        <v>65.004999999999995</v>
      </c>
      <c r="N19" s="4"/>
      <c r="O19" t="s">
        <v>28</v>
      </c>
      <c r="P19" t="s">
        <v>29</v>
      </c>
      <c r="Q19" t="s">
        <v>29</v>
      </c>
      <c r="R19" t="s">
        <v>30</v>
      </c>
      <c r="S19" t="s">
        <v>31</v>
      </c>
      <c r="T19" t="s">
        <v>32</v>
      </c>
      <c r="U19" t="s">
        <v>33</v>
      </c>
      <c r="V19" t="s">
        <v>34</v>
      </c>
      <c r="W19" t="s">
        <v>35</v>
      </c>
      <c r="Y19" s="8">
        <v>76</v>
      </c>
      <c r="Z19" s="11" t="s">
        <v>36</v>
      </c>
      <c r="AA19" s="4"/>
      <c r="AC19" s="15">
        <v>111</v>
      </c>
      <c r="AE19" s="13">
        <v>307</v>
      </c>
      <c r="AG19" s="16">
        <v>17.8</v>
      </c>
      <c r="AI19">
        <v>13</v>
      </c>
      <c r="AK19" s="17">
        <f>SUM(AG9+AC16+AG19+AE23)</f>
        <v>1431.8</v>
      </c>
      <c r="AL19" s="7" t="s">
        <v>44</v>
      </c>
      <c r="AM19" s="7"/>
    </row>
    <row r="20" spans="1:39" ht="15.75" thickTop="1" x14ac:dyDescent="0.25">
      <c r="A20" s="4"/>
      <c r="B20" s="4"/>
      <c r="D20">
        <v>4.01</v>
      </c>
      <c r="G20">
        <v>788</v>
      </c>
      <c r="J20">
        <v>654.54999999999995</v>
      </c>
      <c r="M20">
        <v>5.01</v>
      </c>
      <c r="N20" s="4"/>
      <c r="Y20" s="7"/>
      <c r="Z20" s="11"/>
      <c r="AA20" s="4"/>
      <c r="AD20" s="14">
        <v>390</v>
      </c>
      <c r="AF20" s="13">
        <v>117</v>
      </c>
      <c r="AH20" s="13">
        <v>15</v>
      </c>
      <c r="AK20" s="18"/>
      <c r="AL20" s="7"/>
      <c r="AM20" s="7"/>
    </row>
    <row r="21" spans="1:39" ht="15.75" thickBot="1" x14ac:dyDescent="0.3">
      <c r="A21" s="4"/>
      <c r="B21" s="4"/>
      <c r="D21">
        <v>2.04</v>
      </c>
      <c r="G21">
        <v>455</v>
      </c>
      <c r="J21">
        <v>455.11</v>
      </c>
      <c r="M21">
        <v>390.01</v>
      </c>
      <c r="N21" s="4"/>
      <c r="O21" t="s">
        <v>37</v>
      </c>
      <c r="P21">
        <v>2</v>
      </c>
      <c r="Q21">
        <v>3</v>
      </c>
      <c r="R21">
        <v>8</v>
      </c>
      <c r="S21">
        <v>3</v>
      </c>
      <c r="T21">
        <v>4</v>
      </c>
      <c r="U21">
        <v>9</v>
      </c>
      <c r="V21">
        <v>2</v>
      </c>
      <c r="W21">
        <v>1</v>
      </c>
      <c r="Y21" s="8">
        <f>SUM(P21:X21)</f>
        <v>32</v>
      </c>
      <c r="Z21" s="11" t="s">
        <v>14</v>
      </c>
      <c r="AA21" s="4"/>
      <c r="AC21">
        <v>1</v>
      </c>
      <c r="AE21">
        <v>4</v>
      </c>
      <c r="AG21" s="15">
        <v>54</v>
      </c>
      <c r="AI21" s="14">
        <v>45</v>
      </c>
      <c r="AK21" s="18"/>
      <c r="AL21" s="7"/>
      <c r="AM21" s="7"/>
    </row>
    <row r="22" spans="1:39" ht="16.5" thickTop="1" thickBot="1" x14ac:dyDescent="0.3">
      <c r="A22" s="4"/>
      <c r="B22" s="4"/>
      <c r="D22">
        <v>9.99</v>
      </c>
      <c r="G22">
        <v>112</v>
      </c>
      <c r="J22">
        <v>231.62</v>
      </c>
      <c r="M22">
        <v>4400</v>
      </c>
      <c r="N22" s="4"/>
      <c r="O22" t="s">
        <v>38</v>
      </c>
      <c r="P22">
        <v>1</v>
      </c>
      <c r="Q22">
        <v>3</v>
      </c>
      <c r="R22">
        <v>7</v>
      </c>
      <c r="S22">
        <v>4</v>
      </c>
      <c r="T22">
        <v>9</v>
      </c>
      <c r="U22">
        <v>3</v>
      </c>
      <c r="V22">
        <v>8</v>
      </c>
      <c r="W22">
        <v>7</v>
      </c>
      <c r="Y22" s="12">
        <f>SUM(P22:X22)</f>
        <v>42</v>
      </c>
      <c r="Z22" s="11" t="s">
        <v>14</v>
      </c>
      <c r="AA22" s="4"/>
      <c r="AD22" s="13">
        <v>1909</v>
      </c>
      <c r="AF22" s="14">
        <v>3200</v>
      </c>
      <c r="AH22">
        <v>324</v>
      </c>
      <c r="AK22" s="17">
        <f>SUM(AK8:AK21)</f>
        <v>17302.25</v>
      </c>
      <c r="AL22" s="7" t="s">
        <v>45</v>
      </c>
      <c r="AM22" s="7"/>
    </row>
    <row r="23" spans="1:39" ht="16.5" thickTop="1" thickBot="1" x14ac:dyDescent="0.3">
      <c r="A23" s="4"/>
      <c r="B23" s="4"/>
      <c r="C23" s="7" t="s">
        <v>14</v>
      </c>
      <c r="D23" s="8">
        <f>SUM(D16:D22)</f>
        <v>29.15</v>
      </c>
      <c r="E23" s="7"/>
      <c r="F23" s="7" t="s">
        <v>14</v>
      </c>
      <c r="G23" s="8">
        <f>SUM(G16:G22)</f>
        <v>2954</v>
      </c>
      <c r="H23" s="7"/>
      <c r="I23" s="7" t="s">
        <v>14</v>
      </c>
      <c r="J23" s="8">
        <f>SUM(J16:J22)</f>
        <v>2140.83</v>
      </c>
      <c r="K23" s="7"/>
      <c r="L23" s="7" t="s">
        <v>14</v>
      </c>
      <c r="M23" s="8">
        <f>SUM(M16:M22)</f>
        <v>8119.5870000000004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C23">
        <v>890</v>
      </c>
      <c r="AE23" s="16">
        <v>1309</v>
      </c>
      <c r="AG23">
        <v>1189</v>
      </c>
      <c r="AI23" s="13">
        <v>820</v>
      </c>
      <c r="AK23" s="7"/>
      <c r="AL23" s="7"/>
      <c r="AM23" s="7"/>
    </row>
    <row r="24" spans="1:39" ht="15.75" thickTop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39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39" x14ac:dyDescent="0.25">
      <c r="AA26" s="4"/>
    </row>
  </sheetData>
  <mergeCells count="3">
    <mergeCell ref="C2:M3"/>
    <mergeCell ref="O2:Z3"/>
    <mergeCell ref="AB2:A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Start</vt:lpstr>
      <vt:lpstr>Opgave1</vt:lpstr>
      <vt:lpstr>Opgave2</vt:lpstr>
      <vt:lpstr>Opgave3</vt:lpstr>
      <vt:lpstr>Facit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Feld-Jakobsen</dc:creator>
  <cp:lastModifiedBy>Dan Feld-Jakobsen</cp:lastModifiedBy>
  <dcterms:created xsi:type="dcterms:W3CDTF">2024-03-05T13:00:19Z</dcterms:created>
  <dcterms:modified xsi:type="dcterms:W3CDTF">2024-08-27T16:48:25Z</dcterms:modified>
</cp:coreProperties>
</file>